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085" yWindow="90" windowWidth="13035" windowHeight="12360"/>
  </bookViews>
  <sheets>
    <sheet name="НМЦК (2)" sheetId="7" r:id="rId1"/>
  </sheets>
  <externalReferences>
    <externalReference r:id="rId2"/>
  </externalReferences>
  <definedNames>
    <definedName name="_Ref353191193" localSheetId="0">'НМЦК (2)'!$A$1</definedName>
    <definedName name="_xlnm.Print_Area" localSheetId="0">'НМЦК (2)'!$A$1:$I$50</definedName>
  </definedNames>
  <calcPr calcId="145621" fullPrecision="0"/>
</workbook>
</file>

<file path=xl/calcChain.xml><?xml version="1.0" encoding="utf-8"?>
<calcChain xmlns="http://schemas.openxmlformats.org/spreadsheetml/2006/main">
  <c r="H43" i="7" l="1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H44" i="7" l="1"/>
  <c r="I17" i="7"/>
  <c r="I44" i="7" s="1"/>
  <c r="C47" i="7" l="1"/>
  <c r="I45" i="7"/>
  <c r="D47" i="7"/>
</calcChain>
</file>

<file path=xl/sharedStrings.xml><?xml version="1.0" encoding="utf-8"?>
<sst xmlns="http://schemas.openxmlformats.org/spreadsheetml/2006/main" count="77" uniqueCount="51">
  <si>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</si>
  <si>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</si>
  <si>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</si>
  <si>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</si>
  <si>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услуги (руб.)</t>
  </si>
  <si>
    <t>Начальная цена единицы услуги, (руб.)</t>
  </si>
  <si>
    <t>Профилактический прием (осмотр, консультация) врача-оториноларинголога</t>
  </si>
  <si>
    <t>усл. ед.</t>
  </si>
  <si>
    <t>Профилактический прием (осмотр, консультация) врача-невролога</t>
  </si>
  <si>
    <t>Профилактический прием (осмотр, консультация) врача-офтальмолога</t>
  </si>
  <si>
    <t>Профилактический прием (осмотр, консультация) врача-дерматовенеролога</t>
  </si>
  <si>
    <t>Профилактический прием (осмотр, консультация) врача-терапевта</t>
  </si>
  <si>
    <t>Профилактический прием (осмотр, консультация) врача-профпатолога</t>
  </si>
  <si>
    <t>Профилактический прием (осмотр, консультация) врача психиатра</t>
  </si>
  <si>
    <t>Профилактический прием (осмотр, консультация) врача психиатра-нарколога</t>
  </si>
  <si>
    <t>Общий (клинический) анализ крови</t>
  </si>
  <si>
    <t>Общий (клинический) анализ мочи</t>
  </si>
  <si>
    <t>Исследование уровня холестерина в сыворотке крови</t>
  </si>
  <si>
    <t>Исследование уровня глюкозы в крови</t>
  </si>
  <si>
    <t>Взятие крови из периферической вены</t>
  </si>
  <si>
    <t>Регистрация электрокардиограммы</t>
  </si>
  <si>
    <t>Биомикроскопия глаза</t>
  </si>
  <si>
    <t>Флюорография легких</t>
  </si>
  <si>
    <t>Исследование неспровоцированных дыхательных объемов и потоков</t>
  </si>
  <si>
    <t>Офтальмоскопия</t>
  </si>
  <si>
    <t>Паллестезиометрия</t>
  </si>
  <si>
    <t>Рефрактометрия</t>
  </si>
  <si>
    <t>Тональная аудиометрия</t>
  </si>
  <si>
    <t>Периметрия статическая</t>
  </si>
  <si>
    <t>Исследование цветоощущения</t>
  </si>
  <si>
    <t>Электроэнцефалография</t>
  </si>
  <si>
    <t>Вестибулометрия</t>
  </si>
  <si>
    <t>Офтальмотонометрия</t>
  </si>
  <si>
    <t>Источник информации</t>
  </si>
  <si>
    <t>Приложение 2</t>
  </si>
  <si>
    <t>к извещению об осуществлении закупки</t>
  </si>
  <si>
    <t>ОБОСНОВАНИЕ НАЧАЛЬНОЙ (МАКСИМАЛЬНОЙ) СУММЫ ЦЕН ЕДИНИЦ УСЛУГ</t>
  </si>
  <si>
    <t>на оказание услуг по проведению периодических и предварительных</t>
  </si>
  <si>
    <t>Источник информации:</t>
  </si>
  <si>
    <t>https://pionerbol.ru/f/prejskurant_ot_01012023.pdf</t>
  </si>
  <si>
    <t>https://xn--80abczomdcx1d7c.xn--p1ai/platnye_medicinskie_uslugi/prejskurant_cen_na_platnye_uslugi/</t>
  </si>
  <si>
    <t>http://www.ucgb.ru/dlya-patsientov/platnye-uslugi/</t>
  </si>
  <si>
    <t xml:space="preserve"> медицинских осмотров </t>
  </si>
  <si>
    <r>
      <t>ИКЗ –</t>
    </r>
    <r>
      <rPr>
        <sz val="10"/>
        <color theme="1"/>
        <rFont val="Arial"/>
        <family val="2"/>
        <charset val="204"/>
      </rPr>
      <t xml:space="preserve"> </t>
    </r>
    <r>
      <rPr>
        <b/>
        <sz val="12"/>
        <color rgb="FF0070C0"/>
        <rFont val="Times New Roman"/>
        <family val="1"/>
        <charset val="204"/>
      </rPr>
      <t>24 38622019058862201001 0031 001 8610 244</t>
    </r>
  </si>
  <si>
    <t>Ед.
изм.</t>
  </si>
  <si>
    <t>Итого:</t>
  </si>
  <si>
    <r>
      <t>ИТОГО начальная цена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</t>
    </r>
  </si>
  <si>
    <t>Итого: Начальная цена единиц услуг:</t>
  </si>
  <si>
    <t>А.В. Солдатова</t>
  </si>
  <si>
    <t>Специалист по закупкам</t>
  </si>
  <si>
    <t>Профилактический прием (осмотр, консультация) врача-хирурга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</si>
</sst>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1" fillId="0" borderId="0" xfId="1"/>
    <xf numFmtId="0" fontId="2" fillId="0" borderId="0" xfId="1" applyFont="1" applyAlignment="1">
      <alignment horizontal="right" vertical="center"/>
    </xf>
    <xf numFmtId="0" fontId="6" fillId="0" borderId="0" xfId="2"/>
    <xf numFmtId="0" fontId="3" fillId="0" borderId="0" xfId="1" applyFont="1" applyAlignment="1">
      <alignment horizontal="left" vertical="center"/>
    </xf>
    <xf numFmtId="0" fontId="6" fillId="0" borderId="0" xfId="2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4" fontId="3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4" fontId="7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ldatova_av2/Documents/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cgb.ru/dlya-patsientov/platnye-uslugi/" TargetMode="External"/><Relationship Id="rId2" Type="http://schemas.openxmlformats.org/officeDocument/2006/relationships/hyperlink" Target="https://&#1089;&#1086;&#1074;&#1073;&#1086;&#1083;&#1100;&#1085;&#1080;&#1094;&#1072;.&#1088;&#1092;/platnye_medicinskie_uslugi/prejskurant_cen_na_platnye_uslugi/" TargetMode="External"/><Relationship Id="rId1" Type="http://schemas.openxmlformats.org/officeDocument/2006/relationships/hyperlink" Target="https://pionerbol.ru/f/prejskurant_ot_0101202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0"/>
  <sheetViews>
    <sheetView tabSelected="1" view="pageBreakPreview" zoomScaleNormal="100" zoomScaleSheetLayoutView="100" workbookViewId="0">
      <selection activeCell="M44" sqref="M44"/>
    </sheetView>
  </sheetViews>
  <sheetFormatPr defaultRowHeight="15.75" x14ac:dyDescent="0.25"/>
  <cols>
    <col min="1" max="1" width="4.42578125" style="1" customWidth="1"/>
    <col min="2" max="2" width="45" style="3" customWidth="1"/>
    <col min="3" max="3" width="9" style="21" bestFit="1" customWidth="1"/>
    <col min="4" max="4" width="5.5703125" style="21" customWidth="1"/>
    <col min="5" max="7" width="9" style="21" bestFit="1" customWidth="1"/>
    <col min="8" max="8" width="12.28515625" style="21" customWidth="1"/>
    <col min="9" max="9" width="11.7109375" style="21" customWidth="1"/>
    <col min="10" max="10" width="9.140625" style="1"/>
    <col min="11" max="11" width="11.28515625" style="1" bestFit="1" customWidth="1"/>
    <col min="12" max="16384" width="9.140625" style="1"/>
  </cols>
  <sheetData>
    <row r="1" spans="1:1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</row>
    <row r="2" spans="1:11" x14ac:dyDescent="0.25">
      <c r="A2" s="25" t="s">
        <v>35</v>
      </c>
      <c r="B2" s="25"/>
      <c r="C2" s="25"/>
      <c r="D2" s="25"/>
      <c r="E2" s="25"/>
      <c r="F2" s="25"/>
      <c r="G2" s="25"/>
      <c r="H2" s="25"/>
      <c r="I2" s="25"/>
    </row>
    <row r="3" spans="1:11" x14ac:dyDescent="0.25">
      <c r="A3" s="2"/>
    </row>
    <row r="4" spans="1:11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</row>
    <row r="5" spans="1:11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</row>
    <row r="6" spans="1:11" x14ac:dyDescent="0.25">
      <c r="A6" s="24" t="s">
        <v>42</v>
      </c>
      <c r="B6" s="24"/>
      <c r="C6" s="24"/>
      <c r="D6" s="24"/>
      <c r="E6" s="24"/>
      <c r="F6" s="24"/>
      <c r="G6" s="24"/>
      <c r="H6" s="24"/>
      <c r="I6" s="24"/>
    </row>
    <row r="7" spans="1:11" x14ac:dyDescent="0.25">
      <c r="A7" s="24" t="s">
        <v>43</v>
      </c>
      <c r="B7" s="24"/>
      <c r="C7" s="24"/>
      <c r="D7" s="24"/>
      <c r="E7" s="24"/>
      <c r="F7" s="24"/>
      <c r="G7" s="24"/>
      <c r="H7" s="24"/>
      <c r="I7" s="24"/>
    </row>
    <row r="9" spans="1:11" s="4" customFormat="1" x14ac:dyDescent="0.25">
      <c r="A9" s="32" t="s">
        <v>38</v>
      </c>
      <c r="B9" s="32"/>
      <c r="C9" s="32"/>
      <c r="D9" s="32"/>
      <c r="E9" s="32"/>
      <c r="F9" s="32"/>
      <c r="G9" s="32"/>
      <c r="H9" s="32"/>
      <c r="I9" s="32"/>
    </row>
    <row r="10" spans="1:11" s="4" customFormat="1" x14ac:dyDescent="0.25">
      <c r="A10" s="5">
        <v>1</v>
      </c>
      <c r="B10" s="6" t="s">
        <v>41</v>
      </c>
      <c r="C10" s="7"/>
      <c r="D10" s="7"/>
      <c r="E10" s="7"/>
      <c r="F10" s="7"/>
      <c r="G10" s="7"/>
      <c r="H10" s="7"/>
      <c r="I10" s="7"/>
    </row>
    <row r="11" spans="1:11" s="4" customFormat="1" x14ac:dyDescent="0.25">
      <c r="A11" s="5">
        <v>2</v>
      </c>
      <c r="B11" s="8" t="s">
        <v>40</v>
      </c>
      <c r="C11" s="7"/>
      <c r="D11" s="7"/>
      <c r="E11" s="7"/>
      <c r="F11" s="7"/>
      <c r="G11" s="7"/>
      <c r="H11" s="7"/>
      <c r="I11" s="7"/>
    </row>
    <row r="12" spans="1:11" s="4" customFormat="1" x14ac:dyDescent="0.25">
      <c r="A12" s="5">
        <v>3</v>
      </c>
      <c r="B12" s="6" t="s">
        <v>39</v>
      </c>
    </row>
    <row r="13" spans="1:11" s="22" customFormat="1" ht="12.75" x14ac:dyDescent="0.2">
      <c r="A13" s="33" t="s">
        <v>0</v>
      </c>
      <c r="B13" s="33" t="s">
        <v>1</v>
      </c>
      <c r="C13" s="33" t="s">
        <v>44</v>
      </c>
      <c r="D13" s="33" t="s">
        <v>2</v>
      </c>
      <c r="E13" s="33" t="s">
        <v>3</v>
      </c>
      <c r="F13" s="33"/>
      <c r="G13" s="33"/>
      <c r="H13" s="33" t="s">
        <v>4</v>
      </c>
      <c r="I13" s="33" t="s">
        <v>5</v>
      </c>
    </row>
    <row r="14" spans="1:11" s="22" customFormat="1" ht="12.75" x14ac:dyDescent="0.2">
      <c r="A14" s="33"/>
      <c r="B14" s="33"/>
      <c r="C14" s="33"/>
      <c r="D14" s="33"/>
      <c r="E14" s="34" t="s">
        <v>33</v>
      </c>
      <c r="F14" s="35"/>
      <c r="G14" s="36"/>
      <c r="H14" s="33"/>
      <c r="I14" s="33"/>
    </row>
    <row r="15" spans="1:11" s="22" customFormat="1" ht="12.75" x14ac:dyDescent="0.2">
      <c r="A15" s="33"/>
      <c r="B15" s="33"/>
      <c r="C15" s="33"/>
      <c r="D15" s="33"/>
      <c r="E15" s="9">
        <v>1</v>
      </c>
      <c r="F15" s="9">
        <v>2</v>
      </c>
      <c r="G15" s="9">
        <v>3</v>
      </c>
      <c r="H15" s="33"/>
      <c r="I15" s="33"/>
      <c r="K15" s="23">
        <v>120000</v>
      </c>
    </row>
    <row r="16" spans="1:11" s="22" customFormat="1" ht="12.75" x14ac:dyDescent="0.2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</row>
    <row r="17" spans="1:9" ht="31.5" x14ac:dyDescent="0.25">
      <c r="A17" s="10">
        <v>1</v>
      </c>
      <c r="B17" s="11" t="s">
        <v>6</v>
      </c>
      <c r="C17" s="10" t="s">
        <v>7</v>
      </c>
      <c r="D17" s="10">
        <v>1</v>
      </c>
      <c r="E17" s="12">
        <v>255</v>
      </c>
      <c r="F17" s="12">
        <v>234</v>
      </c>
      <c r="G17" s="12">
        <v>255</v>
      </c>
      <c r="H17" s="12">
        <f>SUM(E17:G17)/3</f>
        <v>248</v>
      </c>
      <c r="I17" s="12">
        <f>H17</f>
        <v>248</v>
      </c>
    </row>
    <row r="18" spans="1:9" ht="31.5" x14ac:dyDescent="0.25">
      <c r="A18" s="10">
        <v>2</v>
      </c>
      <c r="B18" s="11" t="s">
        <v>8</v>
      </c>
      <c r="C18" s="10" t="s">
        <v>7</v>
      </c>
      <c r="D18" s="10">
        <v>1</v>
      </c>
      <c r="E18" s="12">
        <v>250</v>
      </c>
      <c r="F18" s="12">
        <v>254</v>
      </c>
      <c r="G18" s="12">
        <v>276</v>
      </c>
      <c r="H18" s="12">
        <f t="shared" ref="H18:H43" si="0">SUM(E18:G18)/3</f>
        <v>260</v>
      </c>
      <c r="I18" s="12">
        <f t="shared" ref="I18:I43" si="1">H18</f>
        <v>260</v>
      </c>
    </row>
    <row r="19" spans="1:9" ht="31.5" x14ac:dyDescent="0.25">
      <c r="A19" s="10">
        <v>3</v>
      </c>
      <c r="B19" s="11" t="s">
        <v>9</v>
      </c>
      <c r="C19" s="10" t="s">
        <v>7</v>
      </c>
      <c r="D19" s="10">
        <v>1</v>
      </c>
      <c r="E19" s="12">
        <v>195</v>
      </c>
      <c r="F19" s="12">
        <v>252</v>
      </c>
      <c r="G19" s="12">
        <v>281</v>
      </c>
      <c r="H19" s="12">
        <f t="shared" si="0"/>
        <v>242.67</v>
      </c>
      <c r="I19" s="12">
        <f t="shared" si="1"/>
        <v>242.67</v>
      </c>
    </row>
    <row r="20" spans="1:9" ht="31.5" x14ac:dyDescent="0.25">
      <c r="A20" s="10">
        <v>4</v>
      </c>
      <c r="B20" s="11" t="s">
        <v>10</v>
      </c>
      <c r="C20" s="10" t="s">
        <v>7</v>
      </c>
      <c r="D20" s="10">
        <v>1</v>
      </c>
      <c r="E20" s="12">
        <v>245</v>
      </c>
      <c r="F20" s="12">
        <v>252</v>
      </c>
      <c r="G20" s="12">
        <v>236</v>
      </c>
      <c r="H20" s="12">
        <f t="shared" si="0"/>
        <v>244.33</v>
      </c>
      <c r="I20" s="12">
        <f t="shared" si="1"/>
        <v>244.33</v>
      </c>
    </row>
    <row r="21" spans="1:9" ht="31.5" x14ac:dyDescent="0.25">
      <c r="A21" s="10">
        <v>5</v>
      </c>
      <c r="B21" s="11" t="s">
        <v>11</v>
      </c>
      <c r="C21" s="10" t="s">
        <v>7</v>
      </c>
      <c r="D21" s="10">
        <v>1</v>
      </c>
      <c r="E21" s="12">
        <v>341</v>
      </c>
      <c r="F21" s="12">
        <v>359</v>
      </c>
      <c r="G21" s="12">
        <v>382</v>
      </c>
      <c r="H21" s="12">
        <f t="shared" si="0"/>
        <v>360.67</v>
      </c>
      <c r="I21" s="12">
        <f t="shared" si="1"/>
        <v>360.67</v>
      </c>
    </row>
    <row r="22" spans="1:9" ht="31.5" x14ac:dyDescent="0.25">
      <c r="A22" s="10">
        <v>6</v>
      </c>
      <c r="B22" s="11" t="s">
        <v>12</v>
      </c>
      <c r="C22" s="10" t="s">
        <v>7</v>
      </c>
      <c r="D22" s="10">
        <v>1</v>
      </c>
      <c r="E22" s="12">
        <v>195</v>
      </c>
      <c r="F22" s="12">
        <v>189</v>
      </c>
      <c r="G22" s="12">
        <v>194</v>
      </c>
      <c r="H22" s="12">
        <f t="shared" si="0"/>
        <v>192.67</v>
      </c>
      <c r="I22" s="12">
        <f t="shared" si="1"/>
        <v>192.67</v>
      </c>
    </row>
    <row r="23" spans="1:9" ht="31.5" x14ac:dyDescent="0.25">
      <c r="A23" s="10">
        <v>7</v>
      </c>
      <c r="B23" s="11" t="s">
        <v>13</v>
      </c>
      <c r="C23" s="10" t="s">
        <v>7</v>
      </c>
      <c r="D23" s="10">
        <v>1</v>
      </c>
      <c r="E23" s="12">
        <v>253</v>
      </c>
      <c r="F23" s="12">
        <v>258</v>
      </c>
      <c r="G23" s="12">
        <v>247</v>
      </c>
      <c r="H23" s="12">
        <f t="shared" si="0"/>
        <v>252.67</v>
      </c>
      <c r="I23" s="12">
        <f t="shared" si="1"/>
        <v>252.67</v>
      </c>
    </row>
    <row r="24" spans="1:9" ht="31.5" x14ac:dyDescent="0.25">
      <c r="A24" s="10">
        <v>8</v>
      </c>
      <c r="B24" s="11" t="s">
        <v>14</v>
      </c>
      <c r="C24" s="10" t="s">
        <v>7</v>
      </c>
      <c r="D24" s="10">
        <v>1</v>
      </c>
      <c r="E24" s="12">
        <v>253</v>
      </c>
      <c r="F24" s="12">
        <v>258</v>
      </c>
      <c r="G24" s="12">
        <v>213</v>
      </c>
      <c r="H24" s="12">
        <f t="shared" si="0"/>
        <v>241.33</v>
      </c>
      <c r="I24" s="12">
        <f t="shared" si="1"/>
        <v>241.33</v>
      </c>
    </row>
    <row r="25" spans="1:9" ht="31.5" x14ac:dyDescent="0.25">
      <c r="A25" s="10">
        <v>9</v>
      </c>
      <c r="B25" s="11" t="s">
        <v>50</v>
      </c>
      <c r="C25" s="10" t="s">
        <v>7</v>
      </c>
      <c r="D25" s="10">
        <v>1</v>
      </c>
      <c r="E25" s="12">
        <v>300</v>
      </c>
      <c r="F25" s="12">
        <v>243</v>
      </c>
      <c r="G25" s="12">
        <v>240</v>
      </c>
      <c r="H25" s="12">
        <f t="shared" si="0"/>
        <v>261</v>
      </c>
      <c r="I25" s="12">
        <f t="shared" si="1"/>
        <v>261</v>
      </c>
    </row>
    <row r="26" spans="1:9" x14ac:dyDescent="0.25">
      <c r="A26" s="10">
        <v>10</v>
      </c>
      <c r="B26" s="11" t="s">
        <v>15</v>
      </c>
      <c r="C26" s="10" t="s">
        <v>7</v>
      </c>
      <c r="D26" s="10">
        <v>1</v>
      </c>
      <c r="E26" s="12">
        <v>361</v>
      </c>
      <c r="F26" s="12">
        <v>361</v>
      </c>
      <c r="G26" s="12">
        <v>392</v>
      </c>
      <c r="H26" s="12">
        <f t="shared" si="0"/>
        <v>371.33</v>
      </c>
      <c r="I26" s="12">
        <f t="shared" si="1"/>
        <v>371.33</v>
      </c>
    </row>
    <row r="27" spans="1:9" x14ac:dyDescent="0.25">
      <c r="A27" s="10">
        <v>11</v>
      </c>
      <c r="B27" s="11" t="s">
        <v>16</v>
      </c>
      <c r="C27" s="10" t="s">
        <v>7</v>
      </c>
      <c r="D27" s="10">
        <v>1</v>
      </c>
      <c r="E27" s="12">
        <v>172</v>
      </c>
      <c r="F27" s="12">
        <v>153</v>
      </c>
      <c r="G27" s="12">
        <v>159</v>
      </c>
      <c r="H27" s="12">
        <f t="shared" si="0"/>
        <v>161.33000000000001</v>
      </c>
      <c r="I27" s="12">
        <f t="shared" si="1"/>
        <v>161.33000000000001</v>
      </c>
    </row>
    <row r="28" spans="1:9" ht="31.5" x14ac:dyDescent="0.25">
      <c r="A28" s="10">
        <v>12</v>
      </c>
      <c r="B28" s="11" t="s">
        <v>17</v>
      </c>
      <c r="C28" s="10" t="s">
        <v>7</v>
      </c>
      <c r="D28" s="10">
        <v>1</v>
      </c>
      <c r="E28" s="12">
        <v>123</v>
      </c>
      <c r="F28" s="12">
        <v>178</v>
      </c>
      <c r="G28" s="12">
        <v>122</v>
      </c>
      <c r="H28" s="12">
        <f t="shared" si="0"/>
        <v>141</v>
      </c>
      <c r="I28" s="12">
        <f t="shared" si="1"/>
        <v>141</v>
      </c>
    </row>
    <row r="29" spans="1:9" x14ac:dyDescent="0.25">
      <c r="A29" s="10">
        <v>13</v>
      </c>
      <c r="B29" s="11" t="s">
        <v>18</v>
      </c>
      <c r="C29" s="10" t="s">
        <v>7</v>
      </c>
      <c r="D29" s="10">
        <v>1</v>
      </c>
      <c r="E29" s="12">
        <v>146</v>
      </c>
      <c r="F29" s="12">
        <v>140</v>
      </c>
      <c r="G29" s="12">
        <v>127</v>
      </c>
      <c r="H29" s="12">
        <f t="shared" si="0"/>
        <v>137.66999999999999</v>
      </c>
      <c r="I29" s="12">
        <f t="shared" si="1"/>
        <v>137.66999999999999</v>
      </c>
    </row>
    <row r="30" spans="1:9" x14ac:dyDescent="0.25">
      <c r="A30" s="10">
        <v>14</v>
      </c>
      <c r="B30" s="11" t="s">
        <v>19</v>
      </c>
      <c r="C30" s="10" t="s">
        <v>7</v>
      </c>
      <c r="D30" s="10">
        <v>1</v>
      </c>
      <c r="E30" s="12">
        <v>115</v>
      </c>
      <c r="F30" s="12">
        <v>122</v>
      </c>
      <c r="G30" s="12">
        <v>120</v>
      </c>
      <c r="H30" s="12">
        <f t="shared" si="0"/>
        <v>119</v>
      </c>
      <c r="I30" s="12">
        <f t="shared" si="1"/>
        <v>119</v>
      </c>
    </row>
    <row r="31" spans="1:9" x14ac:dyDescent="0.25">
      <c r="A31" s="10">
        <v>15</v>
      </c>
      <c r="B31" s="11" t="s">
        <v>20</v>
      </c>
      <c r="C31" s="10" t="s">
        <v>7</v>
      </c>
      <c r="D31" s="10">
        <v>1</v>
      </c>
      <c r="E31" s="12">
        <v>400</v>
      </c>
      <c r="F31" s="12">
        <v>479</v>
      </c>
      <c r="G31" s="12">
        <v>370</v>
      </c>
      <c r="H31" s="12">
        <f t="shared" si="0"/>
        <v>416.33</v>
      </c>
      <c r="I31" s="12">
        <f t="shared" si="1"/>
        <v>416.33</v>
      </c>
    </row>
    <row r="32" spans="1:9" x14ac:dyDescent="0.25">
      <c r="A32" s="10">
        <v>16</v>
      </c>
      <c r="B32" s="11" t="s">
        <v>21</v>
      </c>
      <c r="C32" s="10" t="s">
        <v>7</v>
      </c>
      <c r="D32" s="10">
        <v>1</v>
      </c>
      <c r="E32" s="12">
        <v>178</v>
      </c>
      <c r="F32" s="12">
        <v>135</v>
      </c>
      <c r="G32" s="12">
        <v>144</v>
      </c>
      <c r="H32" s="12">
        <f t="shared" si="0"/>
        <v>152.33000000000001</v>
      </c>
      <c r="I32" s="12">
        <f t="shared" si="1"/>
        <v>152.33000000000001</v>
      </c>
    </row>
    <row r="33" spans="1:11" x14ac:dyDescent="0.25">
      <c r="A33" s="10">
        <v>17</v>
      </c>
      <c r="B33" s="11" t="s">
        <v>22</v>
      </c>
      <c r="C33" s="10" t="s">
        <v>7</v>
      </c>
      <c r="D33" s="10">
        <v>1</v>
      </c>
      <c r="E33" s="12">
        <v>224</v>
      </c>
      <c r="F33" s="12">
        <v>211</v>
      </c>
      <c r="G33" s="12">
        <v>244</v>
      </c>
      <c r="H33" s="12">
        <f t="shared" si="0"/>
        <v>226.33</v>
      </c>
      <c r="I33" s="12">
        <f t="shared" si="1"/>
        <v>226.33</v>
      </c>
    </row>
    <row r="34" spans="1:11" ht="31.5" x14ac:dyDescent="0.25">
      <c r="A34" s="10">
        <v>18</v>
      </c>
      <c r="B34" s="11" t="s">
        <v>23</v>
      </c>
      <c r="C34" s="10" t="s">
        <v>7</v>
      </c>
      <c r="D34" s="10">
        <v>1</v>
      </c>
      <c r="E34" s="12">
        <v>810</v>
      </c>
      <c r="F34" s="12">
        <v>652</v>
      </c>
      <c r="G34" s="12">
        <v>644</v>
      </c>
      <c r="H34" s="12">
        <f t="shared" si="0"/>
        <v>702</v>
      </c>
      <c r="I34" s="12">
        <f t="shared" si="1"/>
        <v>702</v>
      </c>
    </row>
    <row r="35" spans="1:11" x14ac:dyDescent="0.25">
      <c r="A35" s="10">
        <v>19</v>
      </c>
      <c r="B35" s="11" t="s">
        <v>24</v>
      </c>
      <c r="C35" s="10" t="s">
        <v>7</v>
      </c>
      <c r="D35" s="10">
        <v>1</v>
      </c>
      <c r="E35" s="12">
        <v>66</v>
      </c>
      <c r="F35" s="12">
        <v>70</v>
      </c>
      <c r="G35" s="12">
        <v>62</v>
      </c>
      <c r="H35" s="12">
        <f t="shared" si="0"/>
        <v>66</v>
      </c>
      <c r="I35" s="12">
        <f t="shared" si="1"/>
        <v>66</v>
      </c>
    </row>
    <row r="36" spans="1:11" x14ac:dyDescent="0.25">
      <c r="A36" s="10">
        <v>20</v>
      </c>
      <c r="B36" s="11" t="s">
        <v>25</v>
      </c>
      <c r="C36" s="10" t="s">
        <v>7</v>
      </c>
      <c r="D36" s="10">
        <v>1</v>
      </c>
      <c r="E36" s="12">
        <v>308</v>
      </c>
      <c r="F36" s="12">
        <v>310</v>
      </c>
      <c r="G36" s="12">
        <v>325</v>
      </c>
      <c r="H36" s="12">
        <f t="shared" si="0"/>
        <v>314.33</v>
      </c>
      <c r="I36" s="12">
        <f t="shared" si="1"/>
        <v>314.33</v>
      </c>
    </row>
    <row r="37" spans="1:11" x14ac:dyDescent="0.25">
      <c r="A37" s="10">
        <v>21</v>
      </c>
      <c r="B37" s="11" t="s">
        <v>26</v>
      </c>
      <c r="C37" s="13" t="s">
        <v>7</v>
      </c>
      <c r="D37" s="13">
        <v>1</v>
      </c>
      <c r="E37" s="14">
        <v>82</v>
      </c>
      <c r="F37" s="14">
        <v>95</v>
      </c>
      <c r="G37" s="14">
        <v>90</v>
      </c>
      <c r="H37" s="12">
        <f t="shared" si="0"/>
        <v>89</v>
      </c>
      <c r="I37" s="12">
        <f t="shared" si="1"/>
        <v>89</v>
      </c>
    </row>
    <row r="38" spans="1:11" x14ac:dyDescent="0.25">
      <c r="A38" s="10">
        <v>22</v>
      </c>
      <c r="B38" s="11" t="s">
        <v>27</v>
      </c>
      <c r="C38" s="10" t="s">
        <v>7</v>
      </c>
      <c r="D38" s="10">
        <v>1</v>
      </c>
      <c r="E38" s="12">
        <v>186</v>
      </c>
      <c r="F38" s="12">
        <v>190</v>
      </c>
      <c r="G38" s="12">
        <v>201</v>
      </c>
      <c r="H38" s="12">
        <f t="shared" si="0"/>
        <v>192.33</v>
      </c>
      <c r="I38" s="12">
        <f t="shared" si="1"/>
        <v>192.33</v>
      </c>
    </row>
    <row r="39" spans="1:11" x14ac:dyDescent="0.25">
      <c r="A39" s="10">
        <v>23</v>
      </c>
      <c r="B39" s="11" t="s">
        <v>28</v>
      </c>
      <c r="C39" s="10" t="s">
        <v>7</v>
      </c>
      <c r="D39" s="10">
        <v>1</v>
      </c>
      <c r="E39" s="12">
        <v>177</v>
      </c>
      <c r="F39" s="12">
        <v>153</v>
      </c>
      <c r="G39" s="12">
        <v>150</v>
      </c>
      <c r="H39" s="12">
        <f t="shared" si="0"/>
        <v>160</v>
      </c>
      <c r="I39" s="12">
        <f t="shared" si="1"/>
        <v>160</v>
      </c>
    </row>
    <row r="40" spans="1:11" x14ac:dyDescent="0.25">
      <c r="A40" s="10">
        <v>24</v>
      </c>
      <c r="B40" s="11" t="s">
        <v>29</v>
      </c>
      <c r="C40" s="10" t="s">
        <v>7</v>
      </c>
      <c r="D40" s="10">
        <v>1</v>
      </c>
      <c r="E40" s="12">
        <v>137</v>
      </c>
      <c r="F40" s="12">
        <v>101</v>
      </c>
      <c r="G40" s="12">
        <v>127</v>
      </c>
      <c r="H40" s="12">
        <f t="shared" si="0"/>
        <v>121.67</v>
      </c>
      <c r="I40" s="12">
        <f t="shared" si="1"/>
        <v>121.67</v>
      </c>
    </row>
    <row r="41" spans="1:11" x14ac:dyDescent="0.25">
      <c r="A41" s="10">
        <v>25</v>
      </c>
      <c r="B41" s="11" t="s">
        <v>30</v>
      </c>
      <c r="C41" s="13" t="s">
        <v>7</v>
      </c>
      <c r="D41" s="13">
        <v>1</v>
      </c>
      <c r="E41" s="14">
        <v>1803</v>
      </c>
      <c r="F41" s="14">
        <v>1698</v>
      </c>
      <c r="G41" s="14">
        <v>1617</v>
      </c>
      <c r="H41" s="12">
        <f>SUM(E41:G41)/3</f>
        <v>1706</v>
      </c>
      <c r="I41" s="12">
        <f t="shared" si="1"/>
        <v>1706</v>
      </c>
    </row>
    <row r="42" spans="1:11" x14ac:dyDescent="0.25">
      <c r="A42" s="10">
        <v>26</v>
      </c>
      <c r="B42" s="11" t="s">
        <v>31</v>
      </c>
      <c r="C42" s="10" t="s">
        <v>7</v>
      </c>
      <c r="D42" s="10">
        <v>1</v>
      </c>
      <c r="E42" s="12">
        <v>60</v>
      </c>
      <c r="F42" s="12">
        <v>60</v>
      </c>
      <c r="G42" s="12">
        <v>67</v>
      </c>
      <c r="H42" s="12">
        <f t="shared" si="0"/>
        <v>62.33</v>
      </c>
      <c r="I42" s="12">
        <f t="shared" si="1"/>
        <v>62.33</v>
      </c>
    </row>
    <row r="43" spans="1:11" x14ac:dyDescent="0.25">
      <c r="A43" s="10">
        <v>27</v>
      </c>
      <c r="B43" s="11" t="s">
        <v>32</v>
      </c>
      <c r="C43" s="10" t="s">
        <v>7</v>
      </c>
      <c r="D43" s="10">
        <v>1</v>
      </c>
      <c r="E43" s="12">
        <v>95</v>
      </c>
      <c r="F43" s="12">
        <v>105</v>
      </c>
      <c r="G43" s="12">
        <v>98</v>
      </c>
      <c r="H43" s="12">
        <f t="shared" si="0"/>
        <v>99.33</v>
      </c>
      <c r="I43" s="12">
        <f t="shared" si="1"/>
        <v>99.33</v>
      </c>
    </row>
    <row r="44" spans="1:11" s="16" customFormat="1" x14ac:dyDescent="0.25">
      <c r="A44" s="17"/>
      <c r="B44" s="26" t="s">
        <v>45</v>
      </c>
      <c r="C44" s="27"/>
      <c r="D44" s="27"/>
      <c r="E44" s="27"/>
      <c r="F44" s="27"/>
      <c r="G44" s="28"/>
      <c r="H44" s="15">
        <f>SUM(H17:H43)</f>
        <v>7541.65</v>
      </c>
      <c r="I44" s="15">
        <f>SUM(I17:I43)</f>
        <v>7541.65</v>
      </c>
    </row>
    <row r="45" spans="1:11" x14ac:dyDescent="0.25">
      <c r="A45" s="29" t="s">
        <v>46</v>
      </c>
      <c r="B45" s="29"/>
      <c r="C45" s="29"/>
      <c r="D45" s="29"/>
      <c r="E45" s="29"/>
      <c r="F45" s="29"/>
      <c r="G45" s="29"/>
      <c r="H45" s="29"/>
      <c r="I45" s="15">
        <f>I44</f>
        <v>7541.65</v>
      </c>
    </row>
    <row r="47" spans="1:11" x14ac:dyDescent="0.25">
      <c r="B47" s="18" t="s">
        <v>47</v>
      </c>
      <c r="C47" s="19">
        <f>I44</f>
        <v>7541.65</v>
      </c>
      <c r="D47" s="30" t="str">
        <f>[1]!СуммаПрописью(C47)</f>
        <v>Семь тысяч пятьсот сорок один рубль 65 копеек</v>
      </c>
      <c r="E47" s="30"/>
      <c r="F47" s="30"/>
      <c r="G47" s="30"/>
      <c r="H47" s="30"/>
      <c r="I47" s="30"/>
    </row>
    <row r="48" spans="1:11" s="21" customFormat="1" x14ac:dyDescent="0.25">
      <c r="A48" s="1"/>
      <c r="B48" s="20"/>
      <c r="J48" s="1"/>
      <c r="K48" s="1"/>
    </row>
    <row r="50" spans="1:11" s="21" customFormat="1" x14ac:dyDescent="0.25">
      <c r="A50" s="1"/>
      <c r="B50" s="20" t="s">
        <v>49</v>
      </c>
      <c r="E50" s="31" t="s">
        <v>48</v>
      </c>
      <c r="F50" s="31"/>
      <c r="G50" s="31"/>
      <c r="J50" s="1"/>
      <c r="K50" s="1"/>
    </row>
  </sheetData>
  <mergeCells count="19">
    <mergeCell ref="B44:G44"/>
    <mergeCell ref="A45:H45"/>
    <mergeCell ref="D47:I47"/>
    <mergeCell ref="E50:G50"/>
    <mergeCell ref="A9:I9"/>
    <mergeCell ref="A13:A15"/>
    <mergeCell ref="B13:B15"/>
    <mergeCell ref="C13:C15"/>
    <mergeCell ref="D13:D15"/>
    <mergeCell ref="E13:G13"/>
    <mergeCell ref="H13:H15"/>
    <mergeCell ref="I13:I15"/>
    <mergeCell ref="E14:G14"/>
    <mergeCell ref="A7:I7"/>
    <mergeCell ref="A1:I1"/>
    <mergeCell ref="A2:I2"/>
    <mergeCell ref="A4:I4"/>
    <mergeCell ref="A5:I5"/>
    <mergeCell ref="A6:I6"/>
  </mergeCells>
  <hyperlinks>
    <hyperlink ref="B12" r:id="rId1"/>
    <hyperlink ref="B11" r:id="rId2"/>
    <hyperlink ref="B10" r:id="rId3"/>
  </hyperlinks>
  <pageMargins left="0.47" right="0.16" top="0.32" bottom="0.41" header="0.3" footer="0.3"/>
  <pageSetup paperSize="9" scale="85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 (2)</vt:lpstr>
      <vt:lpstr>'НМЦК (2)'!_Ref353191193</vt:lpstr>
      <vt:lpstr>'НМЦК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2024-09-02T07:42:06Z</dcterms:modified>
</cp:coreProperties>
</file>